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Original Excelsheet SYB 2014\Chapter 3 Education DP S\"/>
    </mc:Choice>
  </mc:AlternateContent>
  <bookViews>
    <workbookView xWindow="0" yWindow="0" windowWidth="15360" windowHeight="7695"/>
  </bookViews>
  <sheets>
    <sheet name="3.7" sheetId="1" r:id="rId1"/>
  </sheets>
  <definedNames>
    <definedName name="PRINT_AREA_MI">#REF!</definedName>
    <definedName name="_xlnm.Print_Titles" localSheetId="0">'3.7'!$A:$A,'3.7'!$1:$3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 l="1"/>
  <c r="K27" i="1" s="1"/>
  <c r="H28" i="1"/>
  <c r="I26" i="1" s="1"/>
  <c r="F28" i="1"/>
  <c r="G27" i="1" s="1"/>
  <c r="D28" i="1"/>
  <c r="E26" i="1" s="1"/>
  <c r="B28" i="1"/>
  <c r="C27" i="1" s="1"/>
  <c r="L27" i="1"/>
  <c r="I27" i="1"/>
  <c r="E27" i="1"/>
  <c r="L26" i="1"/>
  <c r="K26" i="1"/>
  <c r="G26" i="1"/>
  <c r="C26" i="1"/>
  <c r="L25" i="1"/>
  <c r="I25" i="1"/>
  <c r="E25" i="1"/>
  <c r="L24" i="1"/>
  <c r="K24" i="1"/>
  <c r="G24" i="1"/>
  <c r="C24" i="1"/>
  <c r="L23" i="1"/>
  <c r="I23" i="1"/>
  <c r="E23" i="1"/>
  <c r="L22" i="1"/>
  <c r="K22" i="1"/>
  <c r="G22" i="1"/>
  <c r="C22" i="1"/>
  <c r="L21" i="1"/>
  <c r="I21" i="1"/>
  <c r="E21" i="1"/>
  <c r="L20" i="1"/>
  <c r="K20" i="1"/>
  <c r="G20" i="1"/>
  <c r="L19" i="1"/>
  <c r="K19" i="1"/>
  <c r="G19" i="1"/>
  <c r="C19" i="1"/>
  <c r="L18" i="1"/>
  <c r="G18" i="1"/>
  <c r="L17" i="1"/>
  <c r="I17" i="1"/>
  <c r="E17" i="1"/>
  <c r="L16" i="1"/>
  <c r="K16" i="1"/>
  <c r="G16" i="1"/>
  <c r="C16" i="1"/>
  <c r="L15" i="1"/>
  <c r="I15" i="1"/>
  <c r="L14" i="1"/>
  <c r="K14" i="1"/>
  <c r="G14" i="1"/>
  <c r="C14" i="1"/>
  <c r="L13" i="1"/>
  <c r="I13" i="1"/>
  <c r="E13" i="1"/>
  <c r="L12" i="1"/>
  <c r="K12" i="1"/>
  <c r="G12" i="1"/>
  <c r="C12" i="1"/>
  <c r="L11" i="1"/>
  <c r="I11" i="1"/>
  <c r="E11" i="1"/>
  <c r="L10" i="1"/>
  <c r="K10" i="1"/>
  <c r="G10" i="1"/>
  <c r="C10" i="1"/>
  <c r="L9" i="1"/>
  <c r="G9" i="1"/>
  <c r="C9" i="1"/>
  <c r="L8" i="1"/>
  <c r="G8" i="1"/>
  <c r="C8" i="1"/>
  <c r="L7" i="1"/>
  <c r="I7" i="1"/>
  <c r="E7" i="1"/>
  <c r="L6" i="1"/>
  <c r="K6" i="1"/>
  <c r="G6" i="1"/>
  <c r="C6" i="1"/>
  <c r="L5" i="1"/>
  <c r="I5" i="1"/>
  <c r="L4" i="1"/>
  <c r="K4" i="1"/>
  <c r="G4" i="1"/>
  <c r="C4" i="1"/>
  <c r="M5" i="1" l="1"/>
  <c r="L28" i="1"/>
  <c r="M8" i="1"/>
  <c r="M11" i="1"/>
  <c r="M17" i="1"/>
  <c r="M18" i="1"/>
  <c r="M21" i="1"/>
  <c r="M25" i="1"/>
  <c r="M7" i="1"/>
  <c r="M9" i="1"/>
  <c r="M13" i="1"/>
  <c r="M15" i="1"/>
  <c r="M23" i="1"/>
  <c r="M27" i="1"/>
  <c r="E4" i="1"/>
  <c r="I4" i="1"/>
  <c r="G5" i="1"/>
  <c r="K5" i="1"/>
  <c r="K28" i="1" s="1"/>
  <c r="E6" i="1"/>
  <c r="I6" i="1"/>
  <c r="C7" i="1"/>
  <c r="C28" i="1" s="1"/>
  <c r="G7" i="1"/>
  <c r="G28" i="1" s="1"/>
  <c r="K7" i="1"/>
  <c r="E8" i="1"/>
  <c r="I8" i="1"/>
  <c r="E9" i="1"/>
  <c r="K9" i="1"/>
  <c r="E10" i="1"/>
  <c r="I10" i="1"/>
  <c r="C11" i="1"/>
  <c r="G11" i="1"/>
  <c r="K11" i="1"/>
  <c r="E12" i="1"/>
  <c r="I12" i="1"/>
  <c r="C13" i="1"/>
  <c r="G13" i="1"/>
  <c r="K13" i="1"/>
  <c r="E14" i="1"/>
  <c r="I14" i="1"/>
  <c r="E15" i="1"/>
  <c r="K15" i="1"/>
  <c r="E16" i="1"/>
  <c r="I16" i="1"/>
  <c r="C17" i="1"/>
  <c r="G17" i="1"/>
  <c r="K17" i="1"/>
  <c r="K18" i="1"/>
  <c r="E19" i="1"/>
  <c r="I19" i="1"/>
  <c r="E20" i="1"/>
  <c r="I20" i="1"/>
  <c r="C21" i="1"/>
  <c r="G21" i="1"/>
  <c r="K21" i="1"/>
  <c r="E22" i="1"/>
  <c r="I22" i="1"/>
  <c r="C23" i="1"/>
  <c r="G23" i="1"/>
  <c r="K23" i="1"/>
  <c r="E24" i="1"/>
  <c r="I24" i="1"/>
  <c r="C25" i="1"/>
  <c r="G25" i="1"/>
  <c r="K25" i="1"/>
  <c r="E28" i="1" l="1"/>
  <c r="M26" i="1"/>
  <c r="M24" i="1"/>
  <c r="M22" i="1"/>
  <c r="M20" i="1"/>
  <c r="M19" i="1"/>
  <c r="M16" i="1"/>
  <c r="M14" i="1"/>
  <c r="M12" i="1"/>
  <c r="M10" i="1"/>
  <c r="M6" i="1"/>
  <c r="M4" i="1"/>
  <c r="I28" i="1"/>
  <c r="M28" i="1" l="1"/>
</calcChain>
</file>

<file path=xl/sharedStrings.xml><?xml version="1.0" encoding="utf-8"?>
<sst xmlns="http://schemas.openxmlformats.org/spreadsheetml/2006/main" count="66" uniqueCount="36">
  <si>
    <t>Table 3.7: Number and Percent Share of Students per Dzongkhag by Type of Schools, Bhutan 2013</t>
  </si>
  <si>
    <t>Dzongkhag</t>
  </si>
  <si>
    <t>ECR</t>
  </si>
  <si>
    <t>PS</t>
  </si>
  <si>
    <t>LSS</t>
  </si>
  <si>
    <t>MSS</t>
  </si>
  <si>
    <t>HSS</t>
  </si>
  <si>
    <t xml:space="preserve"> Grand Total</t>
  </si>
  <si>
    <t>Total</t>
  </si>
  <si>
    <t>%</t>
  </si>
  <si>
    <t>Bumthang</t>
  </si>
  <si>
    <t>Phuentsholing Thromde</t>
  </si>
  <si>
    <t>…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</si>
  <si>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</si>
  <si>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</si>
  <si>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</si>
  <si>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</si>
  <si>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</si>
  <si>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</si>
  <si>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</si>
  <si>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</si>
  <si>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</si>
  <si>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 Thromde</t>
  </si>
  <si>
    <t>Samdrup Jongkhar</t>
  </si>
  <si>
    <t>Samtse</t>
  </si>
  <si>
    <t>Gelephu Thromde</t>
  </si>
  <si>
    <t xml:space="preserve">Sarpang </t>
  </si>
  <si>
    <t>Thimphu Thromde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</si>
  <si>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</si>
  <si>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</si>
  <si>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</si>
  <si>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</si>
  <si>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</si>
  <si>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</si>
  <si>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</si>
  <si>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Source: Annual Education Statistics 2013, MoE.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</si>
</sst>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.0_);_(* \(#,##0.0\);_(* &quot;-&quot;??_);_(@_)"/>
    <numFmt numFmtId="165" formatCode="0.0"/>
    <numFmt numFmtId="166" formatCode="#,##0.0_);\(#,##0.0\)"/>
    <numFmt numFmtId="167" formatCode="_(* #,##0_);_(* \(#,##0\);_(* &quot;-&quot;??_);_(@_)"/>
  </numFmts>
  <fonts count="5" x14ac:knownFonts="1">
    <font>
      <sz val="10"/>
      <name val="Courie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Border="1" applyAlignment="1">
      <alignment vertical="center"/>
    </xf>
    <xf numFmtId="0" fontId="1" fillId="2" borderId="5" xfId="0" applyFont="1" applyFill="1" applyBorder="1" applyAlignment="1">
      <alignment horizontal="right" vertical="center"/>
    </xf>
    <xf numFmtId="37" fontId="2" fillId="0" borderId="6" xfId="1" applyNumberFormat="1" applyFont="1" applyFill="1" applyBorder="1" applyAlignment="1">
      <alignment horizontal="left" vertical="center"/>
    </xf>
    <xf numFmtId="37" fontId="2" fillId="0" borderId="6" xfId="1" applyNumberFormat="1" applyFont="1" applyFill="1" applyBorder="1" applyAlignment="1">
      <alignment horizontal="right" vertical="center"/>
    </xf>
    <xf numFmtId="164" fontId="2" fillId="0" borderId="6" xfId="1" applyNumberFormat="1" applyFont="1" applyFill="1" applyBorder="1" applyAlignment="1">
      <alignment horizontal="right" vertical="center"/>
    </xf>
    <xf numFmtId="165" fontId="2" fillId="0" borderId="6" xfId="1" applyNumberFormat="1" applyFont="1" applyFill="1" applyBorder="1" applyAlignment="1">
      <alignment horizontal="right" vertical="center"/>
    </xf>
    <xf numFmtId="166" fontId="2" fillId="0" borderId="6" xfId="1" applyNumberFormat="1" applyFont="1" applyFill="1" applyBorder="1" applyAlignment="1">
      <alignment horizontal="right" vertical="center"/>
    </xf>
    <xf numFmtId="37" fontId="2" fillId="0" borderId="7" xfId="1" applyNumberFormat="1" applyFont="1" applyFill="1" applyBorder="1" applyAlignment="1">
      <alignment horizontal="left" vertical="center"/>
    </xf>
    <xf numFmtId="37" fontId="2" fillId="0" borderId="7" xfId="1" applyNumberFormat="1" applyFont="1" applyFill="1" applyBorder="1" applyAlignment="1">
      <alignment horizontal="right" vertical="center"/>
    </xf>
    <xf numFmtId="164" fontId="2" fillId="0" borderId="7" xfId="1" applyNumberFormat="1" applyFont="1" applyFill="1" applyBorder="1" applyAlignment="1">
      <alignment horizontal="right" vertical="center"/>
    </xf>
    <xf numFmtId="37" fontId="2" fillId="0" borderId="8" xfId="1" applyNumberFormat="1" applyFont="1" applyFill="1" applyBorder="1" applyAlignment="1">
      <alignment horizontal="left" vertical="center"/>
    </xf>
    <xf numFmtId="37" fontId="2" fillId="0" borderId="8" xfId="1" applyNumberFormat="1" applyFont="1" applyFill="1" applyBorder="1" applyAlignment="1">
      <alignment horizontal="right" vertical="center"/>
    </xf>
    <xf numFmtId="164" fontId="2" fillId="0" borderId="8" xfId="1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167" fontId="1" fillId="0" borderId="9" xfId="1" applyNumberFormat="1" applyFont="1" applyFill="1" applyBorder="1" applyAlignment="1">
      <alignment vertical="center"/>
    </xf>
    <xf numFmtId="167" fontId="1" fillId="0" borderId="9" xfId="1" applyNumberFormat="1" applyFont="1" applyFill="1" applyBorder="1" applyAlignment="1">
      <alignment horizontal="right" vertical="center"/>
    </xf>
    <xf numFmtId="37" fontId="1" fillId="0" borderId="9" xfId="1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2" fontId="2" fillId="0" borderId="0" xfId="0" applyNumberFormat="1" applyFont="1" applyBorder="1" applyAlignment="1">
      <alignment horizontal="right" vertical="center"/>
    </xf>
    <xf numFmtId="167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30"/>
  <sheetViews>
    <sheetView tabSelected="1" topLeftCell="A19" zoomScale="125" zoomScaleNormal="125" workbookViewId="0">
      <selection activeCell="D30" sqref="D30"/>
    </sheetView>
  </sheetViews>
  <sheetFormatPr defaultColWidth="10.625" defaultRowHeight="15" x14ac:dyDescent="0.15"/>
  <cols>
    <col min="1" max="1" width="13.75" style="1" customWidth="1"/>
    <col min="2" max="2" width="6.875" style="1" bestFit="1" customWidth="1"/>
    <col min="3" max="3" width="5.375" style="1" bestFit="1" customWidth="1"/>
    <col min="4" max="4" width="7.875" style="14" bestFit="1" customWidth="1"/>
    <col min="5" max="5" width="5.375" style="14" bestFit="1" customWidth="1"/>
    <col min="6" max="6" width="7.875" style="14" bestFit="1" customWidth="1"/>
    <col min="7" max="7" width="5.375" style="14" bestFit="1" customWidth="1"/>
    <col min="8" max="8" width="7.875" style="14" bestFit="1" customWidth="1"/>
    <col min="9" max="9" width="5.375" style="14" bestFit="1" customWidth="1"/>
    <col min="10" max="10" width="7.875" style="14" bestFit="1" customWidth="1"/>
    <col min="11" max="11" width="5.375" style="14" bestFit="1" customWidth="1"/>
    <col min="12" max="12" width="9.5" style="14" customWidth="1"/>
    <col min="13" max="13" width="4.625" style="14" bestFit="1" customWidth="1"/>
    <col min="14" max="16384" width="10.625" style="1"/>
  </cols>
  <sheetData>
    <row r="1" spans="1:13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x14ac:dyDescent="0.15">
      <c r="A2" s="23" t="s">
        <v>1</v>
      </c>
      <c r="B2" s="25" t="s">
        <v>2</v>
      </c>
      <c r="C2" s="26"/>
      <c r="D2" s="25" t="s">
        <v>3</v>
      </c>
      <c r="E2" s="26"/>
      <c r="F2" s="25" t="s">
        <v>4</v>
      </c>
      <c r="G2" s="26"/>
      <c r="H2" s="25" t="s">
        <v>5</v>
      </c>
      <c r="I2" s="26"/>
      <c r="J2" s="25" t="s">
        <v>6</v>
      </c>
      <c r="K2" s="26"/>
      <c r="L2" s="25" t="s">
        <v>7</v>
      </c>
      <c r="M2" s="26"/>
    </row>
    <row r="3" spans="1:13" x14ac:dyDescent="0.15">
      <c r="A3" s="24"/>
      <c r="B3" s="2" t="s">
        <v>8</v>
      </c>
      <c r="C3" s="2" t="s">
        <v>9</v>
      </c>
      <c r="D3" s="2" t="s">
        <v>8</v>
      </c>
      <c r="E3" s="2" t="s">
        <v>9</v>
      </c>
      <c r="F3" s="2" t="s">
        <v>8</v>
      </c>
      <c r="G3" s="2" t="s">
        <v>9</v>
      </c>
      <c r="H3" s="2" t="s">
        <v>8</v>
      </c>
      <c r="I3" s="2" t="s">
        <v>9</v>
      </c>
      <c r="J3" s="2" t="s">
        <v>8</v>
      </c>
      <c r="K3" s="2" t="s">
        <v>9</v>
      </c>
      <c r="L3" s="2" t="s">
        <v>8</v>
      </c>
      <c r="M3" s="2" t="s">
        <v>9</v>
      </c>
    </row>
    <row r="4" spans="1:13" x14ac:dyDescent="0.15">
      <c r="A4" s="3" t="s">
        <v>10</v>
      </c>
      <c r="B4" s="4">
        <v>20</v>
      </c>
      <c r="C4" s="5">
        <f>B4/$B$28*100</f>
        <v>0.67544748395812226</v>
      </c>
      <c r="D4" s="4">
        <v>1062</v>
      </c>
      <c r="E4" s="5">
        <f>D4/$D$28*100</f>
        <v>2.2352718317863234</v>
      </c>
      <c r="F4" s="4">
        <v>1046</v>
      </c>
      <c r="G4" s="5">
        <f t="shared" ref="G4:G14" si="0">F4/$F$28*100</f>
        <v>2.2139440375904837</v>
      </c>
      <c r="H4" s="4">
        <v>1113</v>
      </c>
      <c r="I4" s="6">
        <f>H4/$H$28*100</f>
        <v>2.7045415887055624</v>
      </c>
      <c r="J4" s="4">
        <v>710</v>
      </c>
      <c r="K4" s="5">
        <f>J4/$J$28*100</f>
        <v>2.1181384248210025</v>
      </c>
      <c r="L4" s="4">
        <f>B4+D4+F4+H4+J4</f>
        <v>3951</v>
      </c>
      <c r="M4" s="7">
        <f t="shared" ref="M4:M27" si="1">L4/$L$28*100</f>
        <v>2.2918829869308723</v>
      </c>
    </row>
    <row r="5" spans="1:13" x14ac:dyDescent="0.15">
      <c r="A5" s="8" t="s">
        <v>11</v>
      </c>
      <c r="B5" s="9" t="s">
        <v>12</v>
      </c>
      <c r="C5" s="10" t="s">
        <v>12</v>
      </c>
      <c r="D5" s="9" t="s">
        <v>12</v>
      </c>
      <c r="E5" s="9" t="s">
        <v>12</v>
      </c>
      <c r="F5" s="9">
        <v>2569</v>
      </c>
      <c r="G5" s="5">
        <f t="shared" si="0"/>
        <v>5.4374973542733773</v>
      </c>
      <c r="H5" s="9">
        <v>895</v>
      </c>
      <c r="I5" s="6">
        <f>H5/$H$28*100</f>
        <v>2.1748110708818311</v>
      </c>
      <c r="J5" s="9">
        <v>1541</v>
      </c>
      <c r="K5" s="5">
        <f>J5/$J$28*100</f>
        <v>4.5972553699284013</v>
      </c>
      <c r="L5" s="4">
        <f>J5+H5+F5</f>
        <v>5005</v>
      </c>
      <c r="M5" s="7">
        <f t="shared" si="1"/>
        <v>2.9032838141202268</v>
      </c>
    </row>
    <row r="6" spans="1:13" x14ac:dyDescent="0.15">
      <c r="A6" s="11" t="s">
        <v>13</v>
      </c>
      <c r="B6" s="12">
        <v>196</v>
      </c>
      <c r="C6" s="5">
        <f t="shared" ref="C6:C14" si="2">B6/$B$28*100</f>
        <v>6.6193853427895979</v>
      </c>
      <c r="D6" s="9">
        <v>3745</v>
      </c>
      <c r="E6" s="5">
        <f t="shared" ref="E6:E17" si="3">D6/$D$28*100</f>
        <v>7.8823851318642006</v>
      </c>
      <c r="F6" s="12">
        <v>1320</v>
      </c>
      <c r="G6" s="5">
        <f t="shared" si="0"/>
        <v>2.7938873132117004</v>
      </c>
      <c r="H6" s="12">
        <v>4704</v>
      </c>
      <c r="I6" s="6">
        <f>H6/$H$28*100</f>
        <v>11.430515393774451</v>
      </c>
      <c r="J6" s="12">
        <v>1661</v>
      </c>
      <c r="K6" s="5">
        <f>J6/$J$28*100</f>
        <v>4.9552505966587113</v>
      </c>
      <c r="L6" s="4">
        <f>B6+D6+F6+H6+J6</f>
        <v>11626</v>
      </c>
      <c r="M6" s="7">
        <f t="shared" si="1"/>
        <v>6.7439715530393114</v>
      </c>
    </row>
    <row r="7" spans="1:13" x14ac:dyDescent="0.15">
      <c r="A7" s="11" t="s">
        <v>14</v>
      </c>
      <c r="B7" s="12">
        <v>224</v>
      </c>
      <c r="C7" s="5">
        <f t="shared" si="2"/>
        <v>7.5650118203309695</v>
      </c>
      <c r="D7" s="12">
        <v>2029</v>
      </c>
      <c r="E7" s="5">
        <f t="shared" si="3"/>
        <v>4.2705899686388413</v>
      </c>
      <c r="F7" s="12">
        <v>1652</v>
      </c>
      <c r="G7" s="5">
        <f t="shared" si="0"/>
        <v>3.496592304110401</v>
      </c>
      <c r="H7" s="12">
        <v>2423</v>
      </c>
      <c r="I7" s="6">
        <f>H7/$H$28*100</f>
        <v>5.8877846086555055</v>
      </c>
      <c r="J7" s="12">
        <v>1206</v>
      </c>
      <c r="K7" s="5">
        <f>J7/$J$28*100</f>
        <v>3.5978520286396183</v>
      </c>
      <c r="L7" s="4">
        <f>B7+D7+F7+H7+J7</f>
        <v>7534</v>
      </c>
      <c r="M7" s="7">
        <f t="shared" si="1"/>
        <v>4.3702977533629941</v>
      </c>
    </row>
    <row r="8" spans="1:13" x14ac:dyDescent="0.15">
      <c r="A8" s="11" t="s">
        <v>15</v>
      </c>
      <c r="B8" s="12">
        <v>48</v>
      </c>
      <c r="C8" s="5">
        <f t="shared" si="2"/>
        <v>1.6210739614994936</v>
      </c>
      <c r="D8" s="12">
        <v>136</v>
      </c>
      <c r="E8" s="5">
        <f t="shared" si="3"/>
        <v>0.28624950011576267</v>
      </c>
      <c r="F8" s="12">
        <v>155</v>
      </c>
      <c r="G8" s="5">
        <f t="shared" si="0"/>
        <v>0.32807010117258606</v>
      </c>
      <c r="H8" s="12">
        <v>400</v>
      </c>
      <c r="I8" s="6">
        <f>H8/$H$28*100</f>
        <v>0.9719826015114329</v>
      </c>
      <c r="J8" s="12" t="s">
        <v>12</v>
      </c>
      <c r="K8" s="12" t="s">
        <v>12</v>
      </c>
      <c r="L8" s="4">
        <f>H8+F8+D8+B8</f>
        <v>739</v>
      </c>
      <c r="M8" s="7">
        <f t="shared" si="1"/>
        <v>0.42867667105591356</v>
      </c>
    </row>
    <row r="9" spans="1:13" x14ac:dyDescent="0.15">
      <c r="A9" s="11" t="s">
        <v>16</v>
      </c>
      <c r="B9" s="12">
        <v>123</v>
      </c>
      <c r="C9" s="5">
        <f t="shared" si="2"/>
        <v>4.154002026342452</v>
      </c>
      <c r="D9" s="12">
        <v>705</v>
      </c>
      <c r="E9" s="5">
        <f t="shared" si="3"/>
        <v>1.4838668939824462</v>
      </c>
      <c r="F9" s="12">
        <v>1486</v>
      </c>
      <c r="G9" s="5">
        <f t="shared" si="0"/>
        <v>3.1452398086610511</v>
      </c>
      <c r="H9" s="12" t="s">
        <v>12</v>
      </c>
      <c r="I9" s="12" t="s">
        <v>12</v>
      </c>
      <c r="J9" s="12">
        <v>847</v>
      </c>
      <c r="K9" s="5">
        <f t="shared" ref="K9:K27" si="4">J9/$J$28*100</f>
        <v>2.5268496420047732</v>
      </c>
      <c r="L9" s="4">
        <f>J9+F9+D9+B9</f>
        <v>3161</v>
      </c>
      <c r="M9" s="7">
        <f t="shared" si="1"/>
        <v>1.8336224048819252</v>
      </c>
    </row>
    <row r="10" spans="1:13" x14ac:dyDescent="0.15">
      <c r="A10" s="11" t="s">
        <v>17</v>
      </c>
      <c r="B10" s="12">
        <v>155</v>
      </c>
      <c r="C10" s="5">
        <f t="shared" si="2"/>
        <v>5.2347180006754472</v>
      </c>
      <c r="D10" s="12">
        <v>1568</v>
      </c>
      <c r="E10" s="5">
        <f t="shared" si="3"/>
        <v>3.3002883542758523</v>
      </c>
      <c r="F10" s="12">
        <v>778</v>
      </c>
      <c r="G10" s="5">
        <f t="shared" si="0"/>
        <v>1.646700249756593</v>
      </c>
      <c r="H10" s="12">
        <v>854</v>
      </c>
      <c r="I10" s="6">
        <f t="shared" ref="I10:I17" si="5">H10/$H$28*100</f>
        <v>2.0751828542269095</v>
      </c>
      <c r="J10" s="12">
        <v>483</v>
      </c>
      <c r="K10" s="5">
        <f t="shared" si="4"/>
        <v>1.4409307875894988</v>
      </c>
      <c r="L10" s="4">
        <f>B10+D10+F10+H10+J10</f>
        <v>3838</v>
      </c>
      <c r="M10" s="7">
        <f t="shared" si="1"/>
        <v>2.2263343213972888</v>
      </c>
    </row>
    <row r="11" spans="1:13" x14ac:dyDescent="0.15">
      <c r="A11" s="11" t="s">
        <v>18</v>
      </c>
      <c r="B11" s="12">
        <v>108</v>
      </c>
      <c r="C11" s="5">
        <f t="shared" si="2"/>
        <v>3.6474164133738598</v>
      </c>
      <c r="D11" s="12">
        <v>3366</v>
      </c>
      <c r="E11" s="5">
        <f t="shared" si="3"/>
        <v>7.0846751278651254</v>
      </c>
      <c r="F11" s="12">
        <v>3010</v>
      </c>
      <c r="G11" s="5">
        <f t="shared" si="0"/>
        <v>6.3709097066418323</v>
      </c>
      <c r="H11" s="12">
        <v>1094</v>
      </c>
      <c r="I11" s="6">
        <f t="shared" si="5"/>
        <v>2.6583724151337691</v>
      </c>
      <c r="J11" s="12">
        <v>2535</v>
      </c>
      <c r="K11" s="5">
        <f t="shared" si="4"/>
        <v>7.5626491646778042</v>
      </c>
      <c r="L11" s="4">
        <f>B11+D11+F11+H11+J11</f>
        <v>10113</v>
      </c>
      <c r="M11" s="7">
        <f t="shared" si="1"/>
        <v>5.8663155269126577</v>
      </c>
    </row>
    <row r="12" spans="1:13" x14ac:dyDescent="0.15">
      <c r="A12" s="11" t="s">
        <v>19</v>
      </c>
      <c r="B12" s="12">
        <v>62</v>
      </c>
      <c r="C12" s="5">
        <f t="shared" si="2"/>
        <v>2.0938872002701792</v>
      </c>
      <c r="D12" s="12">
        <v>1780</v>
      </c>
      <c r="E12" s="5">
        <f t="shared" si="3"/>
        <v>3.7465008103386586</v>
      </c>
      <c r="F12" s="12">
        <v>3240</v>
      </c>
      <c r="G12" s="5">
        <f t="shared" si="0"/>
        <v>6.8577234051559923</v>
      </c>
      <c r="H12" s="12">
        <v>2594</v>
      </c>
      <c r="I12" s="6">
        <f t="shared" si="5"/>
        <v>6.3033071708016433</v>
      </c>
      <c r="J12" s="12">
        <v>2965</v>
      </c>
      <c r="K12" s="5">
        <f t="shared" si="4"/>
        <v>8.8454653937947487</v>
      </c>
      <c r="L12" s="4">
        <f>B12+D12+F12+H12+J12</f>
        <v>10641</v>
      </c>
      <c r="M12" s="7">
        <f t="shared" si="1"/>
        <v>6.1725960171934728</v>
      </c>
    </row>
    <row r="13" spans="1:13" x14ac:dyDescent="0.15">
      <c r="A13" s="11" t="s">
        <v>20</v>
      </c>
      <c r="B13" s="12">
        <v>169</v>
      </c>
      <c r="C13" s="5">
        <f t="shared" si="2"/>
        <v>5.7075312394461326</v>
      </c>
      <c r="D13" s="12">
        <v>1644</v>
      </c>
      <c r="E13" s="5">
        <f t="shared" si="3"/>
        <v>3.4602513102228958</v>
      </c>
      <c r="F13" s="12">
        <v>2540</v>
      </c>
      <c r="G13" s="5">
        <f t="shared" si="0"/>
        <v>5.3761164966346353</v>
      </c>
      <c r="H13" s="12">
        <v>696</v>
      </c>
      <c r="I13" s="6">
        <f t="shared" si="5"/>
        <v>1.6912497266298934</v>
      </c>
      <c r="J13" s="12">
        <v>1041</v>
      </c>
      <c r="K13" s="5">
        <f t="shared" si="4"/>
        <v>3.1056085918854417</v>
      </c>
      <c r="L13" s="4">
        <f>B13+D13+F13+H13+J13</f>
        <v>6090</v>
      </c>
      <c r="M13" s="7">
        <f t="shared" si="1"/>
        <v>3.5326670185798563</v>
      </c>
    </row>
    <row r="14" spans="1:13" x14ac:dyDescent="0.15">
      <c r="A14" s="11" t="s">
        <v>21</v>
      </c>
      <c r="B14" s="12">
        <v>215</v>
      </c>
      <c r="C14" s="5">
        <f t="shared" si="2"/>
        <v>7.2610604525498141</v>
      </c>
      <c r="D14" s="12">
        <v>1594</v>
      </c>
      <c r="E14" s="5">
        <f t="shared" si="3"/>
        <v>3.3550125234156298</v>
      </c>
      <c r="F14" s="12">
        <v>1361</v>
      </c>
      <c r="G14" s="5">
        <f t="shared" si="0"/>
        <v>2.8806671464250941</v>
      </c>
      <c r="H14" s="12">
        <v>2706</v>
      </c>
      <c r="I14" s="6">
        <f t="shared" si="5"/>
        <v>6.5754622992248439</v>
      </c>
      <c r="J14" s="12">
        <v>1761</v>
      </c>
      <c r="K14" s="5">
        <f t="shared" si="4"/>
        <v>5.2535799522673035</v>
      </c>
      <c r="L14" s="4">
        <f>B14+D14+F14+H14+J14</f>
        <v>7637</v>
      </c>
      <c r="M14" s="7">
        <f t="shared" si="1"/>
        <v>4.430045652035199</v>
      </c>
    </row>
    <row r="15" spans="1:13" x14ac:dyDescent="0.15">
      <c r="A15" s="11" t="s">
        <v>22</v>
      </c>
      <c r="B15" s="12" t="s">
        <v>12</v>
      </c>
      <c r="C15" s="13" t="s">
        <v>12</v>
      </c>
      <c r="D15" s="12">
        <v>1369</v>
      </c>
      <c r="E15" s="13">
        <f t="shared" si="3"/>
        <v>2.8814379827829346</v>
      </c>
      <c r="F15" s="12" t="s">
        <v>12</v>
      </c>
      <c r="G15" s="12" t="s">
        <v>12</v>
      </c>
      <c r="H15" s="12">
        <v>649</v>
      </c>
      <c r="I15" s="6">
        <f t="shared" si="5"/>
        <v>1.5770417709523001</v>
      </c>
      <c r="J15" s="12">
        <v>111</v>
      </c>
      <c r="K15" s="5">
        <f t="shared" si="4"/>
        <v>0.33114558472553701</v>
      </c>
      <c r="L15" s="4">
        <f>J15+H15+D15</f>
        <v>2129</v>
      </c>
      <c r="M15" s="7">
        <f t="shared" si="1"/>
        <v>1.2349832647876049</v>
      </c>
    </row>
    <row r="16" spans="1:13" x14ac:dyDescent="0.15">
      <c r="A16" s="11" t="s">
        <v>23</v>
      </c>
      <c r="B16" s="12">
        <v>162</v>
      </c>
      <c r="C16" s="5">
        <f>B16/$B$28*100</f>
        <v>5.4711246200607899</v>
      </c>
      <c r="D16" s="12">
        <v>2009</v>
      </c>
      <c r="E16" s="5">
        <f t="shared" si="3"/>
        <v>4.2284944539159355</v>
      </c>
      <c r="F16" s="12">
        <v>1607</v>
      </c>
      <c r="G16" s="5">
        <f t="shared" ref="G16:G27" si="6">F16/$F$28*100</f>
        <v>3.4013461457054563</v>
      </c>
      <c r="H16" s="12">
        <v>2280</v>
      </c>
      <c r="I16" s="6">
        <f t="shared" si="5"/>
        <v>5.5403008286151678</v>
      </c>
      <c r="J16" s="12">
        <v>659</v>
      </c>
      <c r="K16" s="5">
        <f t="shared" si="4"/>
        <v>1.9659904534606205</v>
      </c>
      <c r="L16" s="4">
        <f>B16+D16+F16+H16+J16</f>
        <v>6717</v>
      </c>
      <c r="M16" s="7">
        <f t="shared" si="1"/>
        <v>3.8963751007883243</v>
      </c>
    </row>
    <row r="17" spans="1:13" x14ac:dyDescent="0.15">
      <c r="A17" s="11" t="s">
        <v>24</v>
      </c>
      <c r="B17" s="12">
        <v>874</v>
      </c>
      <c r="C17" s="5">
        <f>B17/$B$28*100</f>
        <v>29.517055048969944</v>
      </c>
      <c r="D17" s="12">
        <v>3435</v>
      </c>
      <c r="E17" s="5">
        <f t="shared" si="3"/>
        <v>7.2299046536591529</v>
      </c>
      <c r="F17" s="12">
        <v>4240</v>
      </c>
      <c r="G17" s="5">
        <f t="shared" si="6"/>
        <v>8.9743047030436429</v>
      </c>
      <c r="H17" s="12">
        <v>3646</v>
      </c>
      <c r="I17" s="6">
        <f t="shared" si="5"/>
        <v>8.8596214127767112</v>
      </c>
      <c r="J17" s="12">
        <v>3677</v>
      </c>
      <c r="K17" s="5">
        <f t="shared" si="4"/>
        <v>10.969570405727925</v>
      </c>
      <c r="L17" s="4">
        <f>B17+D17+F17+H17+J17</f>
        <v>15872</v>
      </c>
      <c r="M17" s="7">
        <f t="shared" si="1"/>
        <v>9.2069771623808663</v>
      </c>
    </row>
    <row r="18" spans="1:13" x14ac:dyDescent="0.15">
      <c r="A18" s="11" t="s">
        <v>25</v>
      </c>
      <c r="B18" s="12" t="s">
        <v>12</v>
      </c>
      <c r="C18" s="13" t="s">
        <v>12</v>
      </c>
      <c r="D18" s="12" t="s">
        <v>12</v>
      </c>
      <c r="E18" s="12" t="s">
        <v>12</v>
      </c>
      <c r="F18" s="12">
        <v>1838</v>
      </c>
      <c r="G18" s="5">
        <f t="shared" si="6"/>
        <v>3.890276425517504</v>
      </c>
      <c r="H18" s="12" t="s">
        <v>12</v>
      </c>
      <c r="I18" s="12" t="s">
        <v>12</v>
      </c>
      <c r="J18" s="12">
        <v>1528</v>
      </c>
      <c r="K18" s="5">
        <f t="shared" si="4"/>
        <v>4.5584725536992838</v>
      </c>
      <c r="L18" s="4">
        <f>J18+F18</f>
        <v>3366</v>
      </c>
      <c r="M18" s="7">
        <f t="shared" si="1"/>
        <v>1.9525381255401966</v>
      </c>
    </row>
    <row r="19" spans="1:13" x14ac:dyDescent="0.15">
      <c r="A19" s="11" t="s">
        <v>26</v>
      </c>
      <c r="B19" s="12">
        <v>124</v>
      </c>
      <c r="C19" s="5">
        <f>B19/$B$28*100</f>
        <v>4.1877744005403583</v>
      </c>
      <c r="D19" s="12">
        <v>1843</v>
      </c>
      <c r="E19" s="5">
        <f t="shared" ref="E19:E27" si="7">D19/$D$28*100</f>
        <v>3.879101681715813</v>
      </c>
      <c r="F19" s="12">
        <v>3071</v>
      </c>
      <c r="G19" s="5">
        <f t="shared" si="6"/>
        <v>6.5000211658129787</v>
      </c>
      <c r="H19" s="12">
        <v>2407</v>
      </c>
      <c r="I19" s="6">
        <f t="shared" ref="I19:I27" si="8">H19/$H$28*100</f>
        <v>5.8489053045950481</v>
      </c>
      <c r="J19" s="12">
        <v>792</v>
      </c>
      <c r="K19" s="5">
        <f t="shared" si="4"/>
        <v>2.3627684964200477</v>
      </c>
      <c r="L19" s="4">
        <f>B19+D19+F19+H19+J19</f>
        <v>8237</v>
      </c>
      <c r="M19" s="7">
        <f t="shared" si="1"/>
        <v>4.7780916637179436</v>
      </c>
    </row>
    <row r="20" spans="1:13" x14ac:dyDescent="0.15">
      <c r="A20" s="11" t="s">
        <v>27</v>
      </c>
      <c r="B20" s="12" t="s">
        <v>12</v>
      </c>
      <c r="C20" s="13" t="s">
        <v>12</v>
      </c>
      <c r="D20" s="14">
        <v>5518</v>
      </c>
      <c r="E20" s="13">
        <f t="shared" si="7"/>
        <v>11.614152512049841</v>
      </c>
      <c r="F20" s="12">
        <v>5442</v>
      </c>
      <c r="G20" s="5">
        <f t="shared" si="6"/>
        <v>11.518435423104602</v>
      </c>
      <c r="H20" s="12">
        <v>6783</v>
      </c>
      <c r="I20" s="6">
        <f t="shared" si="8"/>
        <v>16.482394965130123</v>
      </c>
      <c r="J20" s="12">
        <v>5556</v>
      </c>
      <c r="K20" s="5">
        <f t="shared" si="4"/>
        <v>16.575178997613367</v>
      </c>
      <c r="L20" s="4">
        <f>J20+H20+F20+D20</f>
        <v>23299</v>
      </c>
      <c r="M20" s="7">
        <f t="shared" si="1"/>
        <v>13.515206710327105</v>
      </c>
    </row>
    <row r="21" spans="1:13" x14ac:dyDescent="0.15">
      <c r="A21" s="11" t="s">
        <v>28</v>
      </c>
      <c r="B21" s="12">
        <v>28</v>
      </c>
      <c r="C21" s="5">
        <f t="shared" ref="C21:C27" si="9">B21/$B$28*100</f>
        <v>0.94562647754137119</v>
      </c>
      <c r="D21" s="12">
        <v>766</v>
      </c>
      <c r="E21" s="5">
        <f t="shared" si="7"/>
        <v>1.6122582138873103</v>
      </c>
      <c r="F21" s="12">
        <v>566</v>
      </c>
      <c r="G21" s="5">
        <f t="shared" si="6"/>
        <v>1.1979850146044109</v>
      </c>
      <c r="H21" s="12">
        <v>1253</v>
      </c>
      <c r="I21" s="6">
        <f t="shared" si="8"/>
        <v>3.0447354992345637</v>
      </c>
      <c r="J21" s="12">
        <v>252</v>
      </c>
      <c r="K21" s="5">
        <f t="shared" si="4"/>
        <v>0.75178997613365151</v>
      </c>
      <c r="L21" s="4">
        <f t="shared" ref="L21:L27" si="10">B21+D21+F21+H21+J21</f>
        <v>2865</v>
      </c>
      <c r="M21" s="7">
        <f t="shared" si="1"/>
        <v>1.661919705785105</v>
      </c>
    </row>
    <row r="22" spans="1:13" x14ac:dyDescent="0.15">
      <c r="A22" s="11" t="s">
        <v>29</v>
      </c>
      <c r="B22" s="12">
        <v>105</v>
      </c>
      <c r="C22" s="5">
        <f t="shared" si="9"/>
        <v>3.5460992907801421</v>
      </c>
      <c r="D22" s="12">
        <v>3909</v>
      </c>
      <c r="E22" s="5">
        <f t="shared" si="7"/>
        <v>8.2275683525920318</v>
      </c>
      <c r="F22" s="12">
        <v>3422</v>
      </c>
      <c r="G22" s="5">
        <f t="shared" si="6"/>
        <v>7.2429412013715444</v>
      </c>
      <c r="H22" s="12">
        <v>2163</v>
      </c>
      <c r="I22" s="6">
        <f t="shared" si="8"/>
        <v>5.2559959176730739</v>
      </c>
      <c r="J22" s="12">
        <v>2175</v>
      </c>
      <c r="K22" s="5">
        <f t="shared" si="4"/>
        <v>6.4886634844868727</v>
      </c>
      <c r="L22" s="4">
        <f t="shared" si="10"/>
        <v>11774</v>
      </c>
      <c r="M22" s="7">
        <f t="shared" si="1"/>
        <v>6.829822902587722</v>
      </c>
    </row>
    <row r="23" spans="1:13" x14ac:dyDescent="0.15">
      <c r="A23" s="11" t="s">
        <v>30</v>
      </c>
      <c r="B23" s="12">
        <v>11</v>
      </c>
      <c r="C23" s="5">
        <f t="shared" si="9"/>
        <v>0.37149611617696726</v>
      </c>
      <c r="D23" s="12">
        <v>1318</v>
      </c>
      <c r="E23" s="5">
        <f t="shared" si="7"/>
        <v>2.7740944202395235</v>
      </c>
      <c r="F23" s="12">
        <v>2191</v>
      </c>
      <c r="G23" s="5">
        <f t="shared" si="6"/>
        <v>4.6374296236718449</v>
      </c>
      <c r="H23" s="12">
        <v>1001</v>
      </c>
      <c r="I23" s="6">
        <f t="shared" si="8"/>
        <v>2.4323864602823613</v>
      </c>
      <c r="J23" s="12">
        <v>520</v>
      </c>
      <c r="K23" s="5">
        <f t="shared" si="4"/>
        <v>1.5513126491646778</v>
      </c>
      <c r="L23" s="4">
        <f t="shared" si="10"/>
        <v>5041</v>
      </c>
      <c r="M23" s="7">
        <f t="shared" si="1"/>
        <v>2.9241665748211911</v>
      </c>
    </row>
    <row r="24" spans="1:13" x14ac:dyDescent="0.15">
      <c r="A24" s="11" t="s">
        <v>31</v>
      </c>
      <c r="B24" s="12">
        <v>11</v>
      </c>
      <c r="C24" s="5">
        <f t="shared" si="9"/>
        <v>0.37149611617696726</v>
      </c>
      <c r="D24" s="12">
        <v>1768</v>
      </c>
      <c r="E24" s="5">
        <f t="shared" si="7"/>
        <v>3.7212435015049143</v>
      </c>
      <c r="F24" s="12">
        <v>567</v>
      </c>
      <c r="G24" s="5">
        <f t="shared" si="6"/>
        <v>1.2001015959022987</v>
      </c>
      <c r="H24" s="12">
        <v>335</v>
      </c>
      <c r="I24" s="6">
        <f t="shared" si="8"/>
        <v>0.81403542876582502</v>
      </c>
      <c r="J24" s="12">
        <v>976</v>
      </c>
      <c r="K24" s="5">
        <f t="shared" si="4"/>
        <v>2.9116945107398569</v>
      </c>
      <c r="L24" s="4">
        <f t="shared" si="10"/>
        <v>3657</v>
      </c>
      <c r="M24" s="7">
        <f t="shared" si="1"/>
        <v>2.1213404412063275</v>
      </c>
    </row>
    <row r="25" spans="1:13" x14ac:dyDescent="0.15">
      <c r="A25" s="11" t="s">
        <v>32</v>
      </c>
      <c r="B25" s="12">
        <v>74</v>
      </c>
      <c r="C25" s="5">
        <f t="shared" si="9"/>
        <v>2.4991556906450523</v>
      </c>
      <c r="D25" s="12">
        <v>2423</v>
      </c>
      <c r="E25" s="5">
        <f t="shared" si="7"/>
        <v>5.099871608680095</v>
      </c>
      <c r="F25" s="12">
        <v>1932</v>
      </c>
      <c r="G25" s="5">
        <f t="shared" si="6"/>
        <v>4.0892350675189437</v>
      </c>
      <c r="H25" s="12">
        <v>668</v>
      </c>
      <c r="I25" s="6">
        <f t="shared" si="8"/>
        <v>1.623210944524093</v>
      </c>
      <c r="J25" s="12">
        <v>848</v>
      </c>
      <c r="K25" s="5">
        <f t="shared" si="4"/>
        <v>2.5298329355608593</v>
      </c>
      <c r="L25" s="4">
        <f t="shared" si="10"/>
        <v>5945</v>
      </c>
      <c r="M25" s="7">
        <f t="shared" si="1"/>
        <v>3.4485558990898597</v>
      </c>
    </row>
    <row r="26" spans="1:13" x14ac:dyDescent="0.15">
      <c r="A26" s="11" t="s">
        <v>33</v>
      </c>
      <c r="B26" s="12">
        <v>240</v>
      </c>
      <c r="C26" s="5">
        <f t="shared" si="9"/>
        <v>8.1053698074974676</v>
      </c>
      <c r="D26" s="12">
        <v>3550</v>
      </c>
      <c r="E26" s="5">
        <f t="shared" si="7"/>
        <v>7.4719538633158642</v>
      </c>
      <c r="F26" s="12">
        <v>2186</v>
      </c>
      <c r="G26" s="5">
        <f t="shared" si="6"/>
        <v>4.6268467171824073</v>
      </c>
      <c r="H26" s="12">
        <v>965</v>
      </c>
      <c r="I26" s="6">
        <f t="shared" si="8"/>
        <v>2.344908026146332</v>
      </c>
      <c r="J26" s="12">
        <v>1273</v>
      </c>
      <c r="K26" s="5">
        <f t="shared" si="4"/>
        <v>3.7977326968973748</v>
      </c>
      <c r="L26" s="4">
        <f t="shared" si="10"/>
        <v>8214</v>
      </c>
      <c r="M26" s="7">
        <f t="shared" si="1"/>
        <v>4.7647498999367714</v>
      </c>
    </row>
    <row r="27" spans="1:13" x14ac:dyDescent="0.15">
      <c r="A27" s="11" t="s">
        <v>34</v>
      </c>
      <c r="B27" s="12">
        <v>12</v>
      </c>
      <c r="C27" s="5">
        <f t="shared" si="9"/>
        <v>0.40526849037487339</v>
      </c>
      <c r="D27" s="12">
        <v>1974</v>
      </c>
      <c r="E27" s="5">
        <f t="shared" si="7"/>
        <v>4.1548273031508494</v>
      </c>
      <c r="F27" s="12">
        <v>1027</v>
      </c>
      <c r="G27" s="5">
        <f t="shared" si="6"/>
        <v>2.1737289929306183</v>
      </c>
      <c r="H27" s="12">
        <v>1524</v>
      </c>
      <c r="I27" s="6">
        <f t="shared" si="8"/>
        <v>3.7032537117585598</v>
      </c>
      <c r="J27" s="12">
        <v>403</v>
      </c>
      <c r="K27" s="5">
        <f t="shared" si="4"/>
        <v>1.2022673031026254</v>
      </c>
      <c r="L27" s="4">
        <f t="shared" si="10"/>
        <v>4940</v>
      </c>
      <c r="M27" s="7">
        <f t="shared" si="1"/>
        <v>2.8655788295212625</v>
      </c>
    </row>
    <row r="28" spans="1:13" s="18" customFormat="1" x14ac:dyDescent="0.15">
      <c r="A28" s="15" t="s">
        <v>8</v>
      </c>
      <c r="B28" s="16">
        <f t="shared" ref="B28:M28" si="11">SUM(B4:B27)</f>
        <v>2961</v>
      </c>
      <c r="C28" s="16">
        <f t="shared" si="11"/>
        <v>100.00000000000001</v>
      </c>
      <c r="D28" s="16">
        <f t="shared" si="11"/>
        <v>47511</v>
      </c>
      <c r="E28" s="16">
        <f t="shared" si="11"/>
        <v>100</v>
      </c>
      <c r="F28" s="16">
        <f t="shared" si="11"/>
        <v>47246</v>
      </c>
      <c r="G28" s="16">
        <f t="shared" si="11"/>
        <v>100.00000000000001</v>
      </c>
      <c r="H28" s="16">
        <f t="shared" si="11"/>
        <v>41153</v>
      </c>
      <c r="I28" s="16">
        <f t="shared" si="11"/>
        <v>99.999999999999986</v>
      </c>
      <c r="J28" s="16">
        <f t="shared" si="11"/>
        <v>33520</v>
      </c>
      <c r="K28" s="16">
        <f t="shared" si="11"/>
        <v>100.00000000000001</v>
      </c>
      <c r="L28" s="16">
        <f t="shared" si="11"/>
        <v>172391</v>
      </c>
      <c r="M28" s="17">
        <f t="shared" si="11"/>
        <v>100</v>
      </c>
    </row>
    <row r="29" spans="1:13" x14ac:dyDescent="0.15">
      <c r="A29" s="19" t="s">
        <v>35</v>
      </c>
      <c r="E29" s="20"/>
    </row>
    <row r="30" spans="1:13" x14ac:dyDescent="0.15">
      <c r="L30" s="21"/>
    </row>
  </sheetData>
  <mergeCells count="8">
    <mergeCell ref="A1:M1"/>
    <mergeCell ref="A2:A3"/>
    <mergeCell ref="B2:C2"/>
    <mergeCell ref="D2:E2"/>
    <mergeCell ref="F2:G2"/>
    <mergeCell ref="H2:I2"/>
    <mergeCell ref="J2:K2"/>
    <mergeCell ref="L2:M2"/>
  </mergeCells>
  <pageMargins left="0.44" right="0.21" top="0.74" bottom="0.42" header="0.33" footer="0.26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3.7</vt:lpstr>
      <vt:lpstr>'3.7'!Print_Titles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2014-08-11T14:24:04Z</dcterms:created>
  <dcterms:modified xsi:type="dcterms:W3CDTF">2014-08-15T04:21:41Z</dcterms:modified>
</cp:coreProperties>
</file>